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0"/>
  </bookViews>
  <sheets>
    <sheet name="Wzór" sheetId="1" r:id="rId1"/>
  </sheets>
  <definedNames>
    <definedName name="_xlnm.Print_Area" localSheetId="0">'Wzór'!$A$1:$G$99</definedName>
  </definedNames>
  <calcPr fullCalcOnLoad="1"/>
</workbook>
</file>

<file path=xl/sharedStrings.xml><?xml version="1.0" encoding="utf-8"?>
<sst xmlns="http://schemas.openxmlformats.org/spreadsheetml/2006/main" count="109" uniqueCount="96">
  <si>
    <t>imię i nazwisko menedżera</t>
  </si>
  <si>
    <t>drukowanymi, wyraźnymi literami</t>
  </si>
  <si>
    <t>Pesel</t>
  </si>
  <si>
    <t>Forma płatności</t>
  </si>
  <si>
    <t>Zamawiam w COLWAY s.j. następujący asortyment żelu transdermalnego Kolagen Naturalny</t>
  </si>
  <si>
    <t>POJEMNOŚĆ</t>
  </si>
  <si>
    <t>200 ml</t>
  </si>
  <si>
    <t>100 ml</t>
  </si>
  <si>
    <t>50 ml</t>
  </si>
  <si>
    <t>silver</t>
  </si>
  <si>
    <t>graphite</t>
  </si>
  <si>
    <t>ASORTYMENT REKLAMOWY</t>
  </si>
  <si>
    <t>DO ZAPŁATY</t>
  </si>
  <si>
    <t>Proszę o wystawienie faktury vat</t>
  </si>
  <si>
    <t>i dołączenie jej do wysyłki</t>
  </si>
  <si>
    <t>data i podpis Menedżera</t>
  </si>
  <si>
    <r>
      <t>CENA
JEDNOST.</t>
    </r>
  </si>
  <si>
    <r>
      <t>ILOŚĆ
ZAMÓWIONA</t>
    </r>
  </si>
  <si>
    <t>adres wraz z tel. komórkowym osoby odbierającej</t>
  </si>
  <si>
    <t>Data</t>
  </si>
  <si>
    <t>platinum</t>
  </si>
  <si>
    <r>
      <t>STOPIEŃ
OCZYSZCZENIA</t>
    </r>
  </si>
  <si>
    <r>
      <t>CENA
DETALICZNA</t>
    </r>
  </si>
  <si>
    <r>
      <t>Rabat
42%</t>
    </r>
  </si>
  <si>
    <r>
      <t>DO ZAPŁATY
Z RABATEM 42%</t>
    </r>
  </si>
  <si>
    <t xml:space="preserve">1. Krem Nawilżający                50ml </t>
  </si>
  <si>
    <t>2. Krem Regenerujący             50 ml</t>
  </si>
  <si>
    <t>3. Peeling                              100 ml</t>
  </si>
  <si>
    <t>(pozycje 1 do 4 + 50 ml platinum)</t>
  </si>
  <si>
    <t>ZAMÓWIENIE nr ...........................</t>
  </si>
  <si>
    <t>Łączna kwota do zapłaty za towar handlowy i asortyment reklamowy</t>
  </si>
  <si>
    <t>Towar łącznie</t>
  </si>
  <si>
    <t>Reklama łącznie</t>
  </si>
  <si>
    <t>prowizja</t>
  </si>
  <si>
    <t>Komplet materiałów informacyjno-reklamowych "NIEBIESKA TECZKA"</t>
  </si>
  <si>
    <t>ZESTAW PIELĘGNACYJNY - 5-cio PACK</t>
  </si>
  <si>
    <t>Tester krem regenerujący  50 ml</t>
  </si>
  <si>
    <t>Tester krem nawilżający  50 ml</t>
  </si>
  <si>
    <t>Tester peeling  50 ml</t>
  </si>
  <si>
    <t>Tester tonik  50ml</t>
  </si>
  <si>
    <t>Skrypt  szkoleniowy "ZESZYT SZKOLENIOWY NR 2"</t>
  </si>
  <si>
    <t>Koszt  ochrony  termicznej  (box + wkład)</t>
  </si>
  <si>
    <t>Tester krem na dzień 4 ml</t>
  </si>
  <si>
    <t>Tester krem na noc 4 ml</t>
  </si>
  <si>
    <t>Colvita - 120 kapsułek</t>
  </si>
  <si>
    <t xml:space="preserve">Katalog Produktów Colway </t>
  </si>
  <si>
    <t>POBRANIE</t>
  </si>
  <si>
    <t>Serum Wyszczuplające         200 ml</t>
  </si>
  <si>
    <t>4. Tonik                                125 ml</t>
  </si>
  <si>
    <t>Maseczka Kosmetyczna - Last Minute</t>
  </si>
  <si>
    <t xml:space="preserve">Odznaka Menedżerska Srebrna </t>
  </si>
  <si>
    <t>Koszt wysyłki (dla zam. poniżej 3000 zł detal)</t>
  </si>
  <si>
    <t xml:space="preserve">Reklamówki z nadrukiem duże  ( 35 szt. ) 40x50 cm </t>
  </si>
  <si>
    <t>Reklamówki z nadrukiem  małe ( 50 szt )  29x40  cm</t>
  </si>
  <si>
    <t>Próbki kolagenu w saszetkach 1,1 ml ( 10szt)</t>
  </si>
  <si>
    <t>Eliksir pod oczy                      15 ml</t>
  </si>
  <si>
    <t>TAK/NIE</t>
  </si>
  <si>
    <t>Maska kolagenowa z nanozłotem ( komplet 3 szt. )</t>
  </si>
  <si>
    <t>Elegancka torba papierowa</t>
  </si>
  <si>
    <t xml:space="preserve">Ultranawilżający balsam  do ciała       300 ml </t>
  </si>
  <si>
    <t>Kolagenowy żel do mycia  250 ml</t>
  </si>
  <si>
    <t>Skrypt  szkoleniowy "ZESZYT SZKOLENIOWY NR 3"</t>
  </si>
  <si>
    <t xml:space="preserve">Ulotka Kosmetyczna - Pakiet 50 szt. </t>
  </si>
  <si>
    <t xml:space="preserve">Informator Produktów Colway </t>
  </si>
  <si>
    <t xml:space="preserve">Plakat "Kolagen" - wersja polska 59x42 cm </t>
  </si>
  <si>
    <t xml:space="preserve">Plakat "Kolagen + Kosmetyki " - wersja polska 59x42 cm </t>
  </si>
  <si>
    <t>Bloczek umów menedżerskich</t>
  </si>
  <si>
    <t>Bloczek umów  dystrybucyjnych</t>
  </si>
  <si>
    <t xml:space="preserve">Bloczek umów członkowsko-rabatowych </t>
  </si>
  <si>
    <t>Książka dr Batieczko -  wersja polska</t>
  </si>
  <si>
    <t>Książka dr  Batieczko -  wersja rosyjska</t>
  </si>
  <si>
    <t xml:space="preserve">Książka Witamina C-olway </t>
  </si>
  <si>
    <t>Roll-up</t>
  </si>
  <si>
    <t>Opłata za dostęp do Strefy Menedżera</t>
  </si>
  <si>
    <t>Koszt ochrony  termicznej  (box duży  + wkład)</t>
  </si>
  <si>
    <t xml:space="preserve">Plakat "Kolagen" - wersja niemiecka 59x42 cm </t>
  </si>
  <si>
    <t xml:space="preserve">Ulotka reklamowa trójdzielna - Pakiet 50 szt. </t>
  </si>
  <si>
    <t xml:space="preserve">Ulotka reklamowa trójdzielna " COLVITA + WITAMINA C-OLWAY " Pakiet 50 szt. </t>
  </si>
  <si>
    <t xml:space="preserve">Ulotka reklamowa wersja niemiecko-rosyjska Pakiet 50 szt. </t>
  </si>
  <si>
    <t>Plakat "Kolagen" - wersja angielska 59x42 cm</t>
  </si>
  <si>
    <t xml:space="preserve">Książka dr Batieczko -  wersja angielska </t>
  </si>
  <si>
    <t>Tester kolagen 4 ml</t>
  </si>
  <si>
    <t>Kolagenowy Szampon do włosów</t>
  </si>
  <si>
    <t>Odżywka do włosów</t>
  </si>
  <si>
    <t>Colvita - 60 kapsułek</t>
  </si>
  <si>
    <t>Native Collagen - 50 ml</t>
  </si>
  <si>
    <t>Kolagenowa pielęgnacja do ust</t>
  </si>
  <si>
    <t>Skrypt  szkoleniowy "ZESZYT SZKOLENIOWY NR 1"</t>
  </si>
  <si>
    <t>Skrypt  szkoleniowy "ZESZYT SZKOLENIOWY NR 4"</t>
  </si>
  <si>
    <r>
      <t xml:space="preserve">COL-WAY S.J.     </t>
    </r>
    <r>
      <rPr>
        <sz val="14"/>
        <rFont val="Myriad Pro"/>
        <family val="2"/>
      </rPr>
      <t xml:space="preserve"> </t>
    </r>
    <r>
      <rPr>
        <sz val="10"/>
        <rFont val="Myriad Pro"/>
        <family val="2"/>
      </rPr>
      <t xml:space="preserve"> 84-207 Koleczkowo ul. Hippiczna 2</t>
    </r>
  </si>
  <si>
    <t>WARTOŚĆ
DETALICZNA</t>
  </si>
  <si>
    <r>
      <t xml:space="preserve">Witamina </t>
    </r>
    <r>
      <rPr>
        <b/>
        <sz val="10"/>
        <rFont val="Myriad Pro"/>
        <family val="2"/>
      </rPr>
      <t>C</t>
    </r>
    <r>
      <rPr>
        <sz val="10"/>
        <rFont val="Myriad Pro"/>
        <family val="2"/>
      </rPr>
      <t>-olway (100 kapsułek)</t>
    </r>
  </si>
  <si>
    <t>ColamiD 60 kapsułek</t>
  </si>
  <si>
    <t>Collaceina 30 + 30 kapsułek</t>
  </si>
  <si>
    <t>Dane promowanego tym zamówieniem Menedżera: imię, nazwisko, pesel, adres wraz z kodem, tel.</t>
  </si>
  <si>
    <t>takie same dane będącą osobą wprowadzającą (także Dystrybutora) dla nowego Menedżera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</si>
</sst>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;[Red]#,##0.00"/>
    <numFmt numFmtId="166" formatCode="0.0"/>
    <numFmt numFmtId="167" formatCode="#,##0.000"/>
    <numFmt numFmtId="168" formatCode="#,##0.0"/>
    <numFmt numFmtId="169" formatCode="#,##0.00\ &quot;zł&quot;"/>
  </numFmts>
  <fonts count="59">
    <font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u val="single"/>
      <sz val="10"/>
      <color indexed="36"/>
      <name val="MS Sans Serif"/>
      <family val="2"/>
    </font>
    <font>
      <sz val="9"/>
      <name val="Comic Sans MS"/>
      <family val="4"/>
    </font>
    <font>
      <sz val="16"/>
      <name val="Myriad Pro"/>
      <family val="2"/>
    </font>
    <font>
      <sz val="14"/>
      <name val="Myriad Pro"/>
      <family val="2"/>
    </font>
    <font>
      <sz val="10"/>
      <name val="Myriad Pro"/>
      <family val="2"/>
    </font>
    <font>
      <sz val="12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u val="single"/>
      <sz val="10"/>
      <color indexed="12"/>
      <name val="Myriad Pro"/>
      <family val="2"/>
    </font>
    <font>
      <sz val="11"/>
      <name val="Myriad Pro"/>
      <family val="2"/>
    </font>
    <font>
      <b/>
      <sz val="8"/>
      <name val="Myriad Pro"/>
      <family val="2"/>
    </font>
    <font>
      <b/>
      <sz val="10"/>
      <name val="Myriad Pro"/>
      <family val="2"/>
    </font>
    <font>
      <b/>
      <sz val="7.5"/>
      <name val="Myriad Pro"/>
      <family val="2"/>
    </font>
    <font>
      <b/>
      <sz val="9"/>
      <name val="Myriad Pro"/>
      <family val="2"/>
    </font>
    <font>
      <u val="single"/>
      <sz val="10"/>
      <name val="Myriad Pro"/>
      <family val="2"/>
    </font>
    <font>
      <sz val="7"/>
      <name val="Myriad Pr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Alignment="1">
      <alignment vertical="top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44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 applyProtection="1">
      <alignment vertical="center"/>
      <protection/>
    </xf>
    <xf numFmtId="4" fontId="9" fillId="0" borderId="24" xfId="0" applyNumberFormat="1" applyFont="1" applyFill="1" applyBorder="1" applyAlignment="1" applyProtection="1">
      <alignment vertical="center"/>
      <protection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4" fontId="9" fillId="33" borderId="20" xfId="0" applyNumberFormat="1" applyFont="1" applyFill="1" applyBorder="1" applyAlignment="1" applyProtection="1">
      <alignment horizontal="center" vertical="center"/>
      <protection/>
    </xf>
    <xf numFmtId="4" fontId="9" fillId="33" borderId="20" xfId="0" applyNumberFormat="1" applyFont="1" applyFill="1" applyBorder="1" applyAlignment="1" applyProtection="1">
      <alignment vertical="center"/>
      <protection/>
    </xf>
    <xf numFmtId="4" fontId="9" fillId="33" borderId="21" xfId="0" applyNumberFormat="1" applyFont="1" applyFill="1" applyBorder="1" applyAlignment="1" applyProtection="1">
      <alignment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4" fontId="9" fillId="33" borderId="23" xfId="0" applyNumberFormat="1" applyFont="1" applyFill="1" applyBorder="1" applyAlignment="1" applyProtection="1">
      <alignment horizontal="center" vertical="center"/>
      <protection/>
    </xf>
    <xf numFmtId="4" fontId="9" fillId="33" borderId="23" xfId="0" applyNumberFormat="1" applyFont="1" applyFill="1" applyBorder="1" applyAlignment="1" applyProtection="1">
      <alignment vertical="center"/>
      <protection/>
    </xf>
    <xf numFmtId="4" fontId="9" fillId="33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4" fontId="9" fillId="33" borderId="26" xfId="0" applyNumberFormat="1" applyFont="1" applyFill="1" applyBorder="1" applyAlignment="1" applyProtection="1">
      <alignment horizontal="center" vertical="center"/>
      <protection/>
    </xf>
    <xf numFmtId="4" fontId="9" fillId="33" borderId="26" xfId="0" applyNumberFormat="1" applyFont="1" applyFill="1" applyBorder="1" applyAlignment="1" applyProtection="1">
      <alignment vertical="center"/>
      <protection/>
    </xf>
    <xf numFmtId="4" fontId="9" fillId="33" borderId="27" xfId="0" applyNumberFormat="1" applyFont="1" applyFill="1" applyBorder="1" applyAlignment="1" applyProtection="1">
      <alignment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vertical="center"/>
      <protection/>
    </xf>
    <xf numFmtId="4" fontId="9" fillId="34" borderId="21" xfId="0" applyNumberFormat="1" applyFont="1" applyFill="1" applyBorder="1" applyAlignment="1" applyProtection="1">
      <alignment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4" fontId="9" fillId="34" borderId="23" xfId="0" applyNumberFormat="1" applyFont="1" applyFill="1" applyBorder="1" applyAlignment="1" applyProtection="1">
      <alignment horizontal="center" vertical="center"/>
      <protection/>
    </xf>
    <xf numFmtId="4" fontId="9" fillId="34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4" fontId="9" fillId="34" borderId="26" xfId="0" applyNumberFormat="1" applyFont="1" applyFill="1" applyBorder="1" applyAlignment="1" applyProtection="1">
      <alignment horizontal="center" vertical="center"/>
      <protection/>
    </xf>
    <xf numFmtId="4" fontId="9" fillId="34" borderId="26" xfId="0" applyNumberFormat="1" applyFont="1" applyFill="1" applyBorder="1" applyAlignment="1" applyProtection="1">
      <alignment vertical="center"/>
      <protection/>
    </xf>
    <xf numFmtId="4" fontId="9" fillId="34" borderId="27" xfId="0" applyNumberFormat="1" applyFont="1" applyFill="1" applyBorder="1" applyAlignment="1" applyProtection="1">
      <alignment vertical="center"/>
      <protection/>
    </xf>
    <xf numFmtId="4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4" fontId="9" fillId="34" borderId="28" xfId="0" applyNumberFormat="1" applyFont="1" applyFill="1" applyBorder="1" applyAlignment="1" applyProtection="1">
      <alignment vertical="center"/>
      <protection/>
    </xf>
    <xf numFmtId="4" fontId="9" fillId="34" borderId="29" xfId="0" applyNumberFormat="1" applyFont="1" applyFill="1" applyBorder="1" applyAlignment="1" applyProtection="1">
      <alignment vertical="center"/>
      <protection/>
    </xf>
    <xf numFmtId="4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4" fontId="9" fillId="33" borderId="30" xfId="0" applyNumberFormat="1" applyFont="1" applyFill="1" applyBorder="1" applyAlignment="1" applyProtection="1">
      <alignment vertical="center"/>
      <protection/>
    </xf>
    <xf numFmtId="4" fontId="9" fillId="33" borderId="31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4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left" vertical="center"/>
      <protection/>
    </xf>
    <xf numFmtId="0" fontId="9" fillId="34" borderId="33" xfId="0" applyNumberFormat="1" applyFont="1" applyFill="1" applyBorder="1" applyAlignment="1" applyProtection="1">
      <alignment horizontal="left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4" fontId="9" fillId="34" borderId="32" xfId="0" applyNumberFormat="1" applyFont="1" applyFill="1" applyBorder="1" applyAlignment="1" applyProtection="1">
      <alignment horizontal="center" vertical="center"/>
      <protection/>
    </xf>
    <xf numFmtId="4" fontId="9" fillId="34" borderId="32" xfId="0" applyNumberFormat="1" applyFont="1" applyFill="1" applyBorder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left" vertical="center"/>
      <protection/>
    </xf>
    <xf numFmtId="0" fontId="9" fillId="33" borderId="35" xfId="0" applyNumberFormat="1" applyFont="1" applyFill="1" applyBorder="1" applyAlignment="1" applyProtection="1">
      <alignment horizontal="left" vertical="center"/>
      <protection/>
    </xf>
    <xf numFmtId="0" fontId="12" fillId="33" borderId="36" xfId="0" applyNumberFormat="1" applyFont="1" applyFill="1" applyBorder="1" applyAlignment="1" applyProtection="1">
      <alignment horizontal="left" vertical="center"/>
      <protection/>
    </xf>
    <xf numFmtId="0" fontId="12" fillId="33" borderId="37" xfId="0" applyNumberFormat="1" applyFont="1" applyFill="1" applyBorder="1" applyAlignment="1" applyProtection="1">
      <alignment horizontal="left" vertical="center"/>
      <protection/>
    </xf>
    <xf numFmtId="4" fontId="9" fillId="34" borderId="23" xfId="0" applyNumberFormat="1" applyFont="1" applyFill="1" applyBorder="1" applyAlignment="1" applyProtection="1">
      <alignment horizontal="right"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" fontId="9" fillId="33" borderId="23" xfId="0" applyNumberFormat="1" applyFont="1" applyFill="1" applyBorder="1" applyAlignment="1" applyProtection="1">
      <alignment horizontal="right" vertical="center"/>
      <protection/>
    </xf>
    <xf numFmtId="4" fontId="9" fillId="33" borderId="24" xfId="0" applyNumberFormat="1" applyFont="1" applyFill="1" applyBorder="1" applyAlignment="1" applyProtection="1">
      <alignment horizontal="right" vertical="center"/>
      <protection/>
    </xf>
    <xf numFmtId="4" fontId="9" fillId="33" borderId="32" xfId="0" applyNumberFormat="1" applyFont="1" applyFill="1" applyBorder="1" applyAlignment="1" applyProtection="1">
      <alignment horizontal="right" vertical="center"/>
      <protection/>
    </xf>
    <xf numFmtId="4" fontId="9" fillId="33" borderId="38" xfId="0" applyNumberFormat="1" applyFont="1" applyFill="1" applyBorder="1" applyAlignment="1" applyProtection="1">
      <alignment horizontal="right" vertical="center"/>
      <protection/>
    </xf>
    <xf numFmtId="4" fontId="9" fillId="33" borderId="26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39" xfId="0" applyNumberFormat="1" applyFont="1" applyFill="1" applyBorder="1" applyAlignment="1" applyProtection="1">
      <alignment horizontal="right" vertical="center"/>
      <protection/>
    </xf>
    <xf numFmtId="4" fontId="9" fillId="0" borderId="40" xfId="0" applyNumberFormat="1" applyFont="1" applyFill="1" applyBorder="1" applyAlignment="1" applyProtection="1">
      <alignment horizontal="right" vertical="center"/>
      <protection/>
    </xf>
    <xf numFmtId="0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NumberFormat="1" applyFont="1" applyFill="1" applyBorder="1" applyAlignment="1" applyProtection="1">
      <alignment horizontal="center" vertical="center"/>
      <protection/>
    </xf>
    <xf numFmtId="4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4" fontId="11" fillId="0" borderId="23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vertical="center"/>
      <protection/>
    </xf>
    <xf numFmtId="4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vertical="center"/>
      <protection/>
    </xf>
    <xf numFmtId="4" fontId="18" fillId="33" borderId="24" xfId="0" applyNumberFormat="1" applyFont="1" applyFill="1" applyBorder="1" applyAlignment="1" applyProtection="1">
      <alignment vertical="center"/>
      <protection/>
    </xf>
    <xf numFmtId="4" fontId="57" fillId="34" borderId="23" xfId="0" applyNumberFormat="1" applyFont="1" applyFill="1" applyBorder="1" applyAlignment="1" applyProtection="1">
      <alignment horizontal="center" vertical="center"/>
      <protection/>
    </xf>
    <xf numFmtId="0" fontId="58" fillId="34" borderId="23" xfId="0" applyNumberFormat="1" applyFont="1" applyFill="1" applyBorder="1" applyAlignment="1" applyProtection="1">
      <alignment horizontal="center" vertical="center"/>
      <protection/>
    </xf>
    <xf numFmtId="0" fontId="58" fillId="34" borderId="23" xfId="0" applyNumberFormat="1" applyFont="1" applyFill="1" applyBorder="1" applyAlignment="1" applyProtection="1">
      <alignment vertical="center"/>
      <protection/>
    </xf>
    <xf numFmtId="4" fontId="57" fillId="34" borderId="24" xfId="0" applyNumberFormat="1" applyFont="1" applyFill="1" applyBorder="1" applyAlignment="1" applyProtection="1">
      <alignment vertical="center"/>
      <protection/>
    </xf>
    <xf numFmtId="4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vertical="center"/>
      <protection/>
    </xf>
    <xf numFmtId="4" fontId="11" fillId="33" borderId="38" xfId="0" applyNumberFormat="1" applyFont="1" applyFill="1" applyBorder="1" applyAlignment="1" applyProtection="1">
      <alignment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0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vertical="center"/>
      <protection/>
    </xf>
    <xf numFmtId="4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vertical="center"/>
      <protection/>
    </xf>
    <xf numFmtId="4" fontId="11" fillId="0" borderId="38" xfId="0" applyNumberFormat="1" applyFont="1" applyFill="1" applyBorder="1" applyAlignment="1" applyProtection="1">
      <alignment vertical="center"/>
      <protection/>
    </xf>
    <xf numFmtId="0" fontId="11" fillId="0" borderId="26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4" fontId="11" fillId="0" borderId="27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64" fontId="9" fillId="0" borderId="46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164" fontId="10" fillId="0" borderId="23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47" xfId="0" applyNumberFormat="1" applyFont="1" applyFill="1" applyBorder="1" applyAlignment="1" applyProtection="1">
      <alignment vertical="center"/>
      <protection/>
    </xf>
    <xf numFmtId="169" fontId="8" fillId="0" borderId="48" xfId="0" applyNumberFormat="1" applyFont="1" applyFill="1" applyBorder="1" applyAlignment="1" applyProtection="1">
      <alignment horizontal="right" vertical="center"/>
      <protection/>
    </xf>
    <xf numFmtId="2" fontId="8" fillId="0" borderId="49" xfId="0" applyNumberFormat="1" applyFont="1" applyFill="1" applyBorder="1" applyAlignment="1" applyProtection="1">
      <alignment vertical="center"/>
      <protection/>
    </xf>
    <xf numFmtId="2" fontId="8" fillId="0" borderId="5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64" fontId="9" fillId="0" borderId="46" xfId="0" applyNumberFormat="1" applyFont="1" applyFill="1" applyBorder="1" applyAlignment="1" applyProtection="1">
      <alignment horizontal="right" vertical="center"/>
      <protection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left" vertical="center"/>
    </xf>
    <xf numFmtId="4" fontId="9" fillId="33" borderId="20" xfId="0" applyNumberFormat="1" applyFont="1" applyFill="1" applyBorder="1" applyAlignment="1" applyProtection="1">
      <alignment horizontal="right" vertical="center"/>
      <protection/>
    </xf>
    <xf numFmtId="4" fontId="9" fillId="33" borderId="29" xfId="0" applyNumberFormat="1" applyFont="1" applyFill="1" applyBorder="1" applyAlignment="1" applyProtection="1">
      <alignment horizontal="right" vertical="center"/>
      <protection/>
    </xf>
    <xf numFmtId="4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4" fontId="9" fillId="34" borderId="17" xfId="0" applyNumberFormat="1" applyFont="1" applyFill="1" applyBorder="1" applyAlignment="1" applyProtection="1">
      <alignment horizontal="right" vertical="center"/>
      <protection/>
    </xf>
    <xf numFmtId="4" fontId="9" fillId="34" borderId="18" xfId="0" applyNumberFormat="1" applyFont="1" applyFill="1" applyBorder="1" applyAlignment="1" applyProtection="1">
      <alignment horizontal="right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left" vertical="center"/>
      <protection/>
    </xf>
    <xf numFmtId="0" fontId="9" fillId="34" borderId="17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25" xfId="0" applyNumberFormat="1" applyFont="1" applyFill="1" applyBorder="1" applyAlignment="1" applyProtection="1">
      <alignment vertical="center"/>
      <protection/>
    </xf>
    <xf numFmtId="0" fontId="11" fillId="0" borderId="26" xfId="0" applyNumberFormat="1" applyFont="1" applyFill="1" applyBorder="1" applyAlignment="1" applyProtection="1">
      <alignment vertical="center"/>
      <protection/>
    </xf>
    <xf numFmtId="0" fontId="9" fillId="34" borderId="43" xfId="0" applyNumberFormat="1" applyFont="1" applyFill="1" applyBorder="1" applyAlignment="1" applyProtection="1">
      <alignment horizontal="left" vertical="center"/>
      <protection/>
    </xf>
    <xf numFmtId="0" fontId="9" fillId="34" borderId="45" xfId="0" applyNumberFormat="1" applyFont="1" applyFill="1" applyBorder="1" applyAlignment="1" applyProtection="1">
      <alignment horizontal="left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 horizontal="center" vertical="center"/>
      <protection/>
    </xf>
    <xf numFmtId="0" fontId="9" fillId="33" borderId="43" xfId="0" applyNumberFormat="1" applyFont="1" applyFill="1" applyBorder="1" applyAlignment="1" applyProtection="1">
      <alignment horizontal="left" vertical="center"/>
      <protection/>
    </xf>
    <xf numFmtId="0" fontId="9" fillId="33" borderId="45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0" fontId="57" fillId="34" borderId="43" xfId="0" applyNumberFormat="1" applyFont="1" applyFill="1" applyBorder="1" applyAlignment="1" applyProtection="1">
      <alignment horizontal="left" vertical="center"/>
      <protection/>
    </xf>
    <xf numFmtId="0" fontId="57" fillId="34" borderId="44" xfId="0" applyNumberFormat="1" applyFont="1" applyFill="1" applyBorder="1" applyAlignment="1" applyProtection="1">
      <alignment horizontal="left" vertical="center"/>
      <protection/>
    </xf>
    <xf numFmtId="0" fontId="57" fillId="34" borderId="45" xfId="0" applyNumberFormat="1" applyFont="1" applyFill="1" applyBorder="1" applyAlignment="1" applyProtection="1">
      <alignment horizontal="left" vertical="center"/>
      <protection/>
    </xf>
    <xf numFmtId="0" fontId="18" fillId="33" borderId="43" xfId="0" applyNumberFormat="1" applyFont="1" applyFill="1" applyBorder="1" applyAlignment="1" applyProtection="1">
      <alignment horizontal="left" vertical="center"/>
      <protection/>
    </xf>
    <xf numFmtId="0" fontId="18" fillId="33" borderId="44" xfId="0" applyNumberFormat="1" applyFont="1" applyFill="1" applyBorder="1" applyAlignment="1" applyProtection="1">
      <alignment horizontal="left" vertical="center"/>
      <protection/>
    </xf>
    <xf numFmtId="0" fontId="18" fillId="33" borderId="45" xfId="0" applyNumberFormat="1" applyFont="1" applyFill="1" applyBorder="1" applyAlignment="1" applyProtection="1">
      <alignment horizontal="left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5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34" borderId="58" xfId="0" applyNumberFormat="1" applyFont="1" applyFill="1" applyBorder="1" applyAlignment="1" applyProtection="1">
      <alignment horizontal="left" vertical="center"/>
      <protection/>
    </xf>
    <xf numFmtId="0" fontId="9" fillId="34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Fill="1" applyBorder="1" applyAlignment="1" applyProtection="1">
      <alignment horizontal="center"/>
      <protection/>
    </xf>
    <xf numFmtId="0" fontId="20" fillId="0" borderId="63" xfId="0" applyNumberFormat="1" applyFont="1" applyFill="1" applyBorder="1" applyAlignment="1" applyProtection="1">
      <alignment horizontal="center"/>
      <protection/>
    </xf>
    <xf numFmtId="16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left" vertical="center"/>
      <protection/>
    </xf>
    <xf numFmtId="0" fontId="11" fillId="33" borderId="44" xfId="0" applyNumberFormat="1" applyFont="1" applyFill="1" applyBorder="1" applyAlignment="1" applyProtection="1">
      <alignment horizontal="left" vertical="center"/>
      <protection/>
    </xf>
    <xf numFmtId="0" fontId="11" fillId="33" borderId="45" xfId="0" applyNumberFormat="1" applyFont="1" applyFill="1" applyBorder="1" applyAlignment="1" applyProtection="1">
      <alignment horizontal="left"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left" vertical="center"/>
      <protection/>
    </xf>
    <xf numFmtId="0" fontId="12" fillId="34" borderId="23" xfId="0" applyNumberFormat="1" applyFont="1" applyFill="1" applyBorder="1" applyAlignment="1" applyProtection="1">
      <alignment horizontal="left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left" vertical="center"/>
      <protection/>
    </xf>
    <xf numFmtId="0" fontId="9" fillId="33" borderId="26" xfId="0" applyNumberFormat="1" applyFont="1" applyFill="1" applyBorder="1" applyAlignment="1" applyProtection="1">
      <alignment horizontal="left" vertical="center"/>
      <protection/>
    </xf>
    <xf numFmtId="0" fontId="9" fillId="33" borderId="69" xfId="0" applyNumberFormat="1" applyFont="1" applyFill="1" applyBorder="1" applyAlignment="1" applyProtection="1">
      <alignment horizontal="left" vertical="center"/>
      <protection/>
    </xf>
    <xf numFmtId="0" fontId="9" fillId="33" borderId="30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33" borderId="23" xfId="0" applyNumberFormat="1" applyFont="1" applyFill="1" applyBorder="1" applyAlignment="1" applyProtection="1">
      <alignment horizontal="center" vertical="center"/>
      <protection/>
    </xf>
    <xf numFmtId="4" fontId="9" fillId="33" borderId="32" xfId="0" applyNumberFormat="1" applyFont="1" applyFill="1" applyBorder="1" applyAlignment="1" applyProtection="1">
      <alignment horizontal="center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" fontId="9" fillId="33" borderId="24" xfId="0" applyNumberFormat="1" applyFont="1" applyFill="1" applyBorder="1" applyAlignment="1" applyProtection="1">
      <alignment horizontal="right" vertical="center"/>
      <protection/>
    </xf>
    <xf numFmtId="4" fontId="9" fillId="33" borderId="38" xfId="0" applyNumberFormat="1" applyFont="1" applyFill="1" applyBorder="1" applyAlignment="1" applyProtection="1">
      <alignment horizontal="right" vertical="center"/>
      <protection/>
    </xf>
    <xf numFmtId="4" fontId="9" fillId="33" borderId="32" xfId="0" applyNumberFormat="1" applyFont="1" applyFill="1" applyBorder="1" applyAlignment="1" applyProtection="1">
      <alignment horizontal="right" vertical="center"/>
      <protection/>
    </xf>
    <xf numFmtId="4" fontId="9" fillId="33" borderId="28" xfId="0" applyNumberFormat="1" applyFont="1" applyFill="1" applyBorder="1" applyAlignment="1" applyProtection="1">
      <alignment horizontal="right" vertical="center"/>
      <protection/>
    </xf>
    <xf numFmtId="0" fontId="9" fillId="33" borderId="33" xfId="0" applyNumberFormat="1" applyFont="1" applyFill="1" applyBorder="1" applyAlignment="1" applyProtection="1">
      <alignment horizontal="left" vertical="center"/>
      <protection/>
    </xf>
    <xf numFmtId="0" fontId="9" fillId="33" borderId="32" xfId="0" applyNumberFormat="1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4" fontId="9" fillId="33" borderId="23" xfId="0" applyNumberFormat="1" applyFont="1" applyFill="1" applyBorder="1" applyAlignment="1" applyProtection="1">
      <alignment horizontal="right" vertical="center"/>
      <protection/>
    </xf>
    <xf numFmtId="0" fontId="9" fillId="33" borderId="19" xfId="0" applyNumberFormat="1" applyFont="1" applyFill="1" applyBorder="1" applyAlignment="1" applyProtection="1">
      <alignment horizontal="left" vertical="center"/>
      <protection/>
    </xf>
    <xf numFmtId="0" fontId="9" fillId="33" borderId="2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70">
      <selection activeCell="K9" sqref="K9"/>
    </sheetView>
  </sheetViews>
  <sheetFormatPr defaultColWidth="9.00390625" defaultRowHeight="12.75"/>
  <cols>
    <col min="1" max="1" width="16.57421875" style="5" customWidth="1"/>
    <col min="2" max="2" width="26.28125" style="5" customWidth="1"/>
    <col min="3" max="3" width="14.7109375" style="5" customWidth="1"/>
    <col min="4" max="4" width="13.28125" style="5" customWidth="1"/>
    <col min="5" max="5" width="23.421875" style="5" customWidth="1"/>
    <col min="6" max="6" width="0.13671875" style="5" customWidth="1"/>
    <col min="7" max="7" width="21.00390625" style="5" customWidth="1"/>
    <col min="8" max="16384" width="9.00390625" style="4" customWidth="1"/>
  </cols>
  <sheetData>
    <row r="1" spans="1:7" ht="20.25">
      <c r="A1" s="1" t="s">
        <v>89</v>
      </c>
      <c r="B1" s="2"/>
      <c r="C1" s="2"/>
      <c r="D1" s="3"/>
      <c r="E1" s="209"/>
      <c r="F1" s="209"/>
      <c r="G1" s="209"/>
    </row>
    <row r="2" spans="2:7" ht="15">
      <c r="B2" s="6"/>
      <c r="E2" s="210"/>
      <c r="F2" s="210"/>
      <c r="G2" s="210"/>
    </row>
    <row r="3" spans="1:7" ht="12.75">
      <c r="A3" s="6"/>
      <c r="B3" s="6"/>
      <c r="E3" s="196" t="s">
        <v>0</v>
      </c>
      <c r="F3" s="196"/>
      <c r="G3" s="196"/>
    </row>
    <row r="4" spans="1:7" ht="12.75">
      <c r="A4" s="6"/>
      <c r="B4" s="7"/>
      <c r="C4" s="191"/>
      <c r="D4" s="211"/>
      <c r="E4" s="196" t="s">
        <v>1</v>
      </c>
      <c r="F4" s="197"/>
      <c r="G4" s="197"/>
    </row>
    <row r="5" spans="1:7" ht="15">
      <c r="A5" s="7"/>
      <c r="B5" s="9"/>
      <c r="C5" s="191"/>
      <c r="D5" s="191"/>
      <c r="E5" s="10" t="s">
        <v>2</v>
      </c>
      <c r="F5" s="11"/>
      <c r="G5" s="12"/>
    </row>
    <row r="6" spans="5:7" ht="14.25">
      <c r="E6" s="13" t="s">
        <v>19</v>
      </c>
      <c r="F6" s="14"/>
      <c r="G6" s="15"/>
    </row>
    <row r="7" spans="4:7" ht="14.25">
      <c r="D7" s="16"/>
      <c r="E7" s="17" t="s">
        <v>3</v>
      </c>
      <c r="F7" s="14"/>
      <c r="G7" s="12"/>
    </row>
    <row r="8" spans="5:7" ht="13.5" thickBot="1">
      <c r="E8" s="191"/>
      <c r="F8" s="191"/>
      <c r="G8" s="191"/>
    </row>
    <row r="9" spans="2:7" ht="39" customHeight="1">
      <c r="B9" s="149"/>
      <c r="C9" s="150"/>
      <c r="D9" s="150"/>
      <c r="E9" s="151"/>
      <c r="F9" s="7"/>
      <c r="G9" s="7"/>
    </row>
    <row r="10" spans="2:7" ht="13.5" thickBot="1">
      <c r="B10" s="152" t="s">
        <v>94</v>
      </c>
      <c r="C10" s="153"/>
      <c r="D10" s="153"/>
      <c r="E10" s="154"/>
      <c r="F10" s="7"/>
      <c r="G10" s="7"/>
    </row>
    <row r="11" spans="2:7" ht="47.25" customHeight="1">
      <c r="B11" s="149"/>
      <c r="C11" s="150"/>
      <c r="D11" s="150"/>
      <c r="E11" s="151"/>
      <c r="F11" s="7"/>
      <c r="G11" s="7"/>
    </row>
    <row r="12" spans="2:7" ht="13.5" thickBot="1">
      <c r="B12" s="152" t="s">
        <v>95</v>
      </c>
      <c r="C12" s="153"/>
      <c r="D12" s="153"/>
      <c r="E12" s="154"/>
      <c r="F12" s="7"/>
      <c r="G12" s="7"/>
    </row>
    <row r="13" spans="2:7" ht="12.75">
      <c r="B13" s="7"/>
      <c r="C13" s="7"/>
      <c r="D13" s="7"/>
      <c r="E13" s="7"/>
      <c r="F13" s="7"/>
      <c r="G13" s="7"/>
    </row>
    <row r="14" spans="1:7" ht="15">
      <c r="A14" s="220" t="s">
        <v>29</v>
      </c>
      <c r="B14" s="220"/>
      <c r="C14" s="220"/>
      <c r="D14" s="220"/>
      <c r="E14" s="220"/>
      <c r="F14" s="220"/>
      <c r="G14" s="220"/>
    </row>
    <row r="15" spans="1:7" ht="16.5" customHeight="1" thickBot="1">
      <c r="A15" s="221" t="s">
        <v>4</v>
      </c>
      <c r="B15" s="221"/>
      <c r="C15" s="221"/>
      <c r="D15" s="221"/>
      <c r="E15" s="221"/>
      <c r="F15" s="221"/>
      <c r="G15" s="221"/>
    </row>
    <row r="16" spans="1:7" s="22" customFormat="1" ht="34.5" customHeight="1" thickBot="1">
      <c r="A16" s="19" t="s">
        <v>5</v>
      </c>
      <c r="B16" s="20" t="s">
        <v>21</v>
      </c>
      <c r="C16" s="20" t="s">
        <v>22</v>
      </c>
      <c r="D16" s="20" t="s">
        <v>17</v>
      </c>
      <c r="E16" s="20" t="s">
        <v>90</v>
      </c>
      <c r="F16" s="20" t="s">
        <v>23</v>
      </c>
      <c r="G16" s="21" t="s">
        <v>24</v>
      </c>
    </row>
    <row r="17" spans="1:7" ht="15" customHeight="1">
      <c r="A17" s="23" t="s">
        <v>6</v>
      </c>
      <c r="B17" s="24" t="s">
        <v>20</v>
      </c>
      <c r="C17" s="25">
        <v>467</v>
      </c>
      <c r="D17" s="24"/>
      <c r="E17" s="26">
        <f aca="true" t="shared" si="0" ref="E17:E31">SUM(D17*C17)</f>
        <v>0</v>
      </c>
      <c r="F17" s="26">
        <v>0.58</v>
      </c>
      <c r="G17" s="27">
        <f aca="true" t="shared" si="1" ref="G17:G31">SUM(E17*F17)</f>
        <v>0</v>
      </c>
    </row>
    <row r="18" spans="1:7" ht="15" customHeight="1">
      <c r="A18" s="28" t="s">
        <v>7</v>
      </c>
      <c r="B18" s="29" t="s">
        <v>20</v>
      </c>
      <c r="C18" s="30">
        <v>327</v>
      </c>
      <c r="D18" s="29"/>
      <c r="E18" s="31">
        <f t="shared" si="0"/>
        <v>0</v>
      </c>
      <c r="F18" s="31">
        <v>0.58</v>
      </c>
      <c r="G18" s="32">
        <f t="shared" si="1"/>
        <v>0</v>
      </c>
    </row>
    <row r="19" spans="1:7" ht="15" customHeight="1">
      <c r="A19" s="28" t="s">
        <v>8</v>
      </c>
      <c r="B19" s="29" t="s">
        <v>20</v>
      </c>
      <c r="C19" s="30">
        <v>207</v>
      </c>
      <c r="D19" s="29"/>
      <c r="E19" s="31">
        <f t="shared" si="0"/>
        <v>0</v>
      </c>
      <c r="F19" s="31">
        <v>0.58</v>
      </c>
      <c r="G19" s="32">
        <f t="shared" si="1"/>
        <v>0</v>
      </c>
    </row>
    <row r="20" spans="1:7" ht="15" customHeight="1">
      <c r="A20" s="33" t="s">
        <v>6</v>
      </c>
      <c r="B20" s="34" t="s">
        <v>9</v>
      </c>
      <c r="C20" s="35">
        <v>347</v>
      </c>
      <c r="D20" s="34"/>
      <c r="E20" s="36">
        <f t="shared" si="0"/>
        <v>0</v>
      </c>
      <c r="F20" s="36">
        <v>0.58</v>
      </c>
      <c r="G20" s="37">
        <f t="shared" si="1"/>
        <v>0</v>
      </c>
    </row>
    <row r="21" spans="1:13" ht="15" customHeight="1">
      <c r="A21" s="38" t="s">
        <v>7</v>
      </c>
      <c r="B21" s="39" t="s">
        <v>9</v>
      </c>
      <c r="C21" s="40">
        <v>237</v>
      </c>
      <c r="D21" s="39"/>
      <c r="E21" s="41">
        <f t="shared" si="0"/>
        <v>0</v>
      </c>
      <c r="F21" s="41">
        <v>0.58</v>
      </c>
      <c r="G21" s="42">
        <f t="shared" si="1"/>
        <v>0</v>
      </c>
      <c r="M21" s="43"/>
    </row>
    <row r="22" spans="1:7" ht="15" customHeight="1" thickBot="1">
      <c r="A22" s="44" t="s">
        <v>8</v>
      </c>
      <c r="B22" s="45" t="s">
        <v>9</v>
      </c>
      <c r="C22" s="46">
        <v>147</v>
      </c>
      <c r="D22" s="45"/>
      <c r="E22" s="47">
        <f t="shared" si="0"/>
        <v>0</v>
      </c>
      <c r="F22" s="47">
        <v>0.58</v>
      </c>
      <c r="G22" s="48">
        <f t="shared" si="1"/>
        <v>0</v>
      </c>
    </row>
    <row r="23" spans="1:7" ht="15" customHeight="1">
      <c r="A23" s="49" t="s">
        <v>6</v>
      </c>
      <c r="B23" s="50" t="s">
        <v>10</v>
      </c>
      <c r="C23" s="51">
        <v>277</v>
      </c>
      <c r="D23" s="50"/>
      <c r="E23" s="52">
        <f t="shared" si="0"/>
        <v>0</v>
      </c>
      <c r="F23" s="52">
        <v>0.58</v>
      </c>
      <c r="G23" s="53">
        <f t="shared" si="1"/>
        <v>0</v>
      </c>
    </row>
    <row r="24" spans="1:7" ht="15" customHeight="1">
      <c r="A24" s="54" t="s">
        <v>7</v>
      </c>
      <c r="B24" s="55" t="s">
        <v>10</v>
      </c>
      <c r="C24" s="56">
        <v>167</v>
      </c>
      <c r="D24" s="55"/>
      <c r="E24" s="57">
        <f t="shared" si="0"/>
        <v>0</v>
      </c>
      <c r="F24" s="57">
        <v>0.58</v>
      </c>
      <c r="G24" s="58">
        <f>SUM(E24*F24)</f>
        <v>0</v>
      </c>
    </row>
    <row r="25" spans="1:7" ht="15" customHeight="1" thickBot="1">
      <c r="A25" s="59" t="s">
        <v>8</v>
      </c>
      <c r="B25" s="60" t="s">
        <v>10</v>
      </c>
      <c r="C25" s="61">
        <v>107</v>
      </c>
      <c r="D25" s="60"/>
      <c r="E25" s="62">
        <f>SUM(D25*C25)</f>
        <v>0</v>
      </c>
      <c r="F25" s="62">
        <v>0.58</v>
      </c>
      <c r="G25" s="63">
        <f t="shared" si="1"/>
        <v>0</v>
      </c>
    </row>
    <row r="26" spans="1:7" ht="15" customHeight="1" thickBot="1">
      <c r="A26" s="181" t="s">
        <v>85</v>
      </c>
      <c r="B26" s="182"/>
      <c r="C26" s="64">
        <v>187</v>
      </c>
      <c r="D26" s="65"/>
      <c r="E26" s="66">
        <f>SUM(D26*C26)</f>
        <v>0</v>
      </c>
      <c r="F26" s="66">
        <v>0.58</v>
      </c>
      <c r="G26" s="67">
        <f t="shared" si="1"/>
        <v>0</v>
      </c>
    </row>
    <row r="27" spans="1:14" ht="15" customHeight="1">
      <c r="A27" s="204" t="s">
        <v>44</v>
      </c>
      <c r="B27" s="205"/>
      <c r="C27" s="68">
        <v>387</v>
      </c>
      <c r="D27" s="69"/>
      <c r="E27" s="70">
        <f t="shared" si="0"/>
        <v>0</v>
      </c>
      <c r="F27" s="70">
        <v>0.58</v>
      </c>
      <c r="G27" s="71">
        <f>SUM(E27*F25)</f>
        <v>0</v>
      </c>
      <c r="N27" s="72"/>
    </row>
    <row r="28" spans="1:14" ht="15" customHeight="1" thickBot="1">
      <c r="A28" s="202" t="s">
        <v>84</v>
      </c>
      <c r="B28" s="203"/>
      <c r="C28" s="46">
        <v>197</v>
      </c>
      <c r="D28" s="45"/>
      <c r="E28" s="47">
        <f t="shared" si="0"/>
        <v>0</v>
      </c>
      <c r="F28" s="47">
        <v>0.58</v>
      </c>
      <c r="G28" s="48">
        <f>SUM(E28*F25)</f>
        <v>0</v>
      </c>
      <c r="N28" s="72"/>
    </row>
    <row r="29" spans="1:14" ht="15" customHeight="1">
      <c r="A29" s="75" t="s">
        <v>25</v>
      </c>
      <c r="B29" s="50"/>
      <c r="C29" s="51">
        <v>197</v>
      </c>
      <c r="D29" s="50"/>
      <c r="E29" s="52">
        <f t="shared" si="0"/>
        <v>0</v>
      </c>
      <c r="F29" s="52">
        <v>0.58</v>
      </c>
      <c r="G29" s="53">
        <f t="shared" si="1"/>
        <v>0</v>
      </c>
      <c r="N29" s="72"/>
    </row>
    <row r="30" spans="1:14" ht="15" customHeight="1">
      <c r="A30" s="162" t="s">
        <v>26</v>
      </c>
      <c r="B30" s="163"/>
      <c r="C30" s="56">
        <v>197</v>
      </c>
      <c r="D30" s="55"/>
      <c r="E30" s="57">
        <f t="shared" si="0"/>
        <v>0</v>
      </c>
      <c r="F30" s="57">
        <v>0.58</v>
      </c>
      <c r="G30" s="58">
        <f t="shared" si="1"/>
        <v>0</v>
      </c>
      <c r="N30" s="72"/>
    </row>
    <row r="31" spans="1:14" ht="15" customHeight="1">
      <c r="A31" s="162" t="s">
        <v>27</v>
      </c>
      <c r="B31" s="163"/>
      <c r="C31" s="56">
        <v>87</v>
      </c>
      <c r="D31" s="55"/>
      <c r="E31" s="57">
        <f t="shared" si="0"/>
        <v>0</v>
      </c>
      <c r="F31" s="57">
        <v>0.58</v>
      </c>
      <c r="G31" s="58">
        <f t="shared" si="1"/>
        <v>0</v>
      </c>
      <c r="N31" s="72"/>
    </row>
    <row r="32" spans="1:14" ht="15" customHeight="1">
      <c r="A32" s="76" t="s">
        <v>48</v>
      </c>
      <c r="B32" s="77"/>
      <c r="C32" s="78">
        <v>57</v>
      </c>
      <c r="D32" s="77"/>
      <c r="E32" s="57">
        <f aca="true" t="shared" si="2" ref="E32:E37">SUM(D32*C32)</f>
        <v>0</v>
      </c>
      <c r="F32" s="57">
        <v>0.58</v>
      </c>
      <c r="G32" s="58">
        <f aca="true" t="shared" si="3" ref="G32:G37">SUM(E32*F32)</f>
        <v>0</v>
      </c>
      <c r="N32" s="72"/>
    </row>
    <row r="33" spans="1:14" ht="15" customHeight="1">
      <c r="A33" s="166" t="s">
        <v>55</v>
      </c>
      <c r="B33" s="167"/>
      <c r="C33" s="73">
        <v>147</v>
      </c>
      <c r="D33" s="74"/>
      <c r="E33" s="41">
        <f t="shared" si="2"/>
        <v>0</v>
      </c>
      <c r="F33" s="41">
        <v>0.58</v>
      </c>
      <c r="G33" s="42">
        <f t="shared" si="3"/>
        <v>0</v>
      </c>
      <c r="N33" s="72"/>
    </row>
    <row r="34" spans="1:14" ht="15" customHeight="1">
      <c r="A34" s="162" t="s">
        <v>47</v>
      </c>
      <c r="B34" s="163"/>
      <c r="C34" s="78">
        <v>127</v>
      </c>
      <c r="D34" s="77"/>
      <c r="E34" s="57">
        <f t="shared" si="2"/>
        <v>0</v>
      </c>
      <c r="F34" s="57">
        <v>0.58</v>
      </c>
      <c r="G34" s="58">
        <f t="shared" si="3"/>
        <v>0</v>
      </c>
      <c r="N34" s="72"/>
    </row>
    <row r="35" spans="1:14" ht="15" customHeight="1">
      <c r="A35" s="166" t="s">
        <v>57</v>
      </c>
      <c r="B35" s="167"/>
      <c r="C35" s="73">
        <v>147</v>
      </c>
      <c r="D35" s="74"/>
      <c r="E35" s="41">
        <f t="shared" si="2"/>
        <v>0</v>
      </c>
      <c r="F35" s="41">
        <v>0.58</v>
      </c>
      <c r="G35" s="42">
        <f t="shared" si="3"/>
        <v>0</v>
      </c>
      <c r="N35" s="72"/>
    </row>
    <row r="36" spans="1:14" ht="15" customHeight="1">
      <c r="A36" s="162" t="s">
        <v>60</v>
      </c>
      <c r="B36" s="163"/>
      <c r="C36" s="78">
        <v>97</v>
      </c>
      <c r="D36" s="77"/>
      <c r="E36" s="57">
        <f t="shared" si="2"/>
        <v>0</v>
      </c>
      <c r="F36" s="57">
        <v>0.58</v>
      </c>
      <c r="G36" s="58">
        <f t="shared" si="3"/>
        <v>0</v>
      </c>
      <c r="N36" s="72"/>
    </row>
    <row r="37" spans="1:14" ht="15" customHeight="1">
      <c r="A37" s="162" t="s">
        <v>59</v>
      </c>
      <c r="B37" s="163"/>
      <c r="C37" s="78">
        <v>157</v>
      </c>
      <c r="D37" s="77"/>
      <c r="E37" s="57">
        <f t="shared" si="2"/>
        <v>0</v>
      </c>
      <c r="F37" s="79">
        <v>0.58</v>
      </c>
      <c r="G37" s="58">
        <f t="shared" si="3"/>
        <v>0</v>
      </c>
      <c r="N37" s="72"/>
    </row>
    <row r="38" spans="1:14" ht="15" customHeight="1">
      <c r="A38" s="80" t="s">
        <v>35</v>
      </c>
      <c r="B38" s="81"/>
      <c r="C38" s="212">
        <v>647</v>
      </c>
      <c r="D38" s="200"/>
      <c r="E38" s="230">
        <f>C38*D38</f>
        <v>0</v>
      </c>
      <c r="F38" s="224">
        <v>0.58</v>
      </c>
      <c r="G38" s="222">
        <f>E38*F38</f>
        <v>0</v>
      </c>
      <c r="N38" s="72"/>
    </row>
    <row r="39" spans="1:14" ht="15" customHeight="1">
      <c r="A39" s="82" t="s">
        <v>28</v>
      </c>
      <c r="B39" s="83"/>
      <c r="C39" s="213"/>
      <c r="D39" s="201"/>
      <c r="E39" s="224"/>
      <c r="F39" s="225"/>
      <c r="G39" s="223"/>
      <c r="N39" s="72"/>
    </row>
    <row r="40" spans="1:14" ht="14.25" customHeight="1">
      <c r="A40" s="198" t="s">
        <v>91</v>
      </c>
      <c r="B40" s="199"/>
      <c r="C40" s="56">
        <v>99</v>
      </c>
      <c r="D40" s="55"/>
      <c r="E40" s="84">
        <f aca="true" t="shared" si="4" ref="E40:E45">C40*D40</f>
        <v>0</v>
      </c>
      <c r="F40" s="84">
        <v>0.58</v>
      </c>
      <c r="G40" s="85">
        <f aca="true" t="shared" si="5" ref="G40:G45">E40*F40</f>
        <v>0</v>
      </c>
      <c r="N40" s="72"/>
    </row>
    <row r="41" spans="1:14" ht="16.5" customHeight="1">
      <c r="A41" s="228" t="s">
        <v>82</v>
      </c>
      <c r="B41" s="229"/>
      <c r="C41" s="40">
        <v>89</v>
      </c>
      <c r="D41" s="39"/>
      <c r="E41" s="86">
        <f t="shared" si="4"/>
        <v>0</v>
      </c>
      <c r="F41" s="86">
        <v>0.58</v>
      </c>
      <c r="G41" s="87">
        <f t="shared" si="5"/>
        <v>0</v>
      </c>
      <c r="N41" s="72"/>
    </row>
    <row r="42" spans="1:14" ht="15" customHeight="1" thickBot="1">
      <c r="A42" s="226" t="s">
        <v>83</v>
      </c>
      <c r="B42" s="227"/>
      <c r="C42" s="73">
        <v>99</v>
      </c>
      <c r="D42" s="74"/>
      <c r="E42" s="88">
        <f t="shared" si="4"/>
        <v>0</v>
      </c>
      <c r="F42" s="88">
        <v>0.58</v>
      </c>
      <c r="G42" s="89">
        <f t="shared" si="5"/>
        <v>0</v>
      </c>
      <c r="N42" s="72"/>
    </row>
    <row r="43" spans="1:14" s="141" customFormat="1" ht="15" customHeight="1" thickBot="1">
      <c r="A43" s="155" t="s">
        <v>86</v>
      </c>
      <c r="B43" s="156"/>
      <c r="C43" s="145">
        <v>47</v>
      </c>
      <c r="D43" s="146"/>
      <c r="E43" s="147">
        <f t="shared" si="4"/>
        <v>0</v>
      </c>
      <c r="F43" s="147">
        <v>0.58</v>
      </c>
      <c r="G43" s="148">
        <f t="shared" si="5"/>
        <v>0</v>
      </c>
      <c r="N43" s="142"/>
    </row>
    <row r="44" spans="1:14" ht="15" customHeight="1">
      <c r="A44" s="231" t="s">
        <v>92</v>
      </c>
      <c r="B44" s="232"/>
      <c r="C44" s="35">
        <v>139</v>
      </c>
      <c r="D44" s="34"/>
      <c r="E44" s="143">
        <f t="shared" si="4"/>
        <v>0</v>
      </c>
      <c r="F44" s="143">
        <v>0.58</v>
      </c>
      <c r="G44" s="144">
        <f t="shared" si="5"/>
        <v>0</v>
      </c>
      <c r="N44" s="72"/>
    </row>
    <row r="45" spans="1:14" ht="15" customHeight="1" thickBot="1">
      <c r="A45" s="202" t="s">
        <v>93</v>
      </c>
      <c r="B45" s="203"/>
      <c r="C45" s="46">
        <v>157</v>
      </c>
      <c r="D45" s="45"/>
      <c r="E45" s="90">
        <f t="shared" si="4"/>
        <v>0</v>
      </c>
      <c r="F45" s="90">
        <v>0.58</v>
      </c>
      <c r="G45" s="89">
        <f t="shared" si="5"/>
        <v>0</v>
      </c>
      <c r="N45" s="72"/>
    </row>
    <row r="46" spans="2:14" ht="15" customHeight="1" thickBot="1">
      <c r="B46" s="7"/>
      <c r="C46" s="7"/>
      <c r="D46" s="91" t="s">
        <v>31</v>
      </c>
      <c r="E46" s="92">
        <f>SUM(E17:E45)</f>
        <v>0</v>
      </c>
      <c r="F46" s="93"/>
      <c r="G46" s="140">
        <f>SUM(G17:G45)</f>
        <v>0</v>
      </c>
      <c r="N46" s="72"/>
    </row>
    <row r="47" s="5" customFormat="1" ht="22.5" customHeight="1"/>
    <row r="48" spans="1:7" ht="6.75" customHeight="1" hidden="1" thickBot="1">
      <c r="A48" s="164" t="s">
        <v>11</v>
      </c>
      <c r="B48" s="165"/>
      <c r="C48" s="165"/>
      <c r="D48" s="94" t="s">
        <v>16</v>
      </c>
      <c r="E48" s="94" t="s">
        <v>17</v>
      </c>
      <c r="F48" s="94"/>
      <c r="G48" s="95" t="s">
        <v>12</v>
      </c>
    </row>
    <row r="49" spans="1:7" ht="12.75">
      <c r="A49" s="208" t="s">
        <v>77</v>
      </c>
      <c r="B49" s="208"/>
      <c r="C49" s="208"/>
      <c r="D49" s="96">
        <v>12.5</v>
      </c>
      <c r="E49" s="97"/>
      <c r="F49" s="98"/>
      <c r="G49" s="99">
        <f>SUM(E49*D49)</f>
        <v>0</v>
      </c>
    </row>
    <row r="50" spans="1:7" ht="12.75" customHeight="1">
      <c r="A50" s="168" t="s">
        <v>34</v>
      </c>
      <c r="B50" s="169"/>
      <c r="C50" s="169"/>
      <c r="D50" s="96">
        <v>10</v>
      </c>
      <c r="E50" s="97"/>
      <c r="F50" s="98"/>
      <c r="G50" s="100">
        <f aca="true" t="shared" si="6" ref="G50:G88">SUM(E50*D50)</f>
        <v>0</v>
      </c>
    </row>
    <row r="51" spans="1:7" ht="12.75" customHeight="1">
      <c r="A51" s="157" t="s">
        <v>87</v>
      </c>
      <c r="B51" s="158"/>
      <c r="C51" s="159"/>
      <c r="D51" s="96">
        <v>15</v>
      </c>
      <c r="E51" s="97"/>
      <c r="F51" s="98"/>
      <c r="G51" s="100">
        <f t="shared" si="6"/>
        <v>0</v>
      </c>
    </row>
    <row r="52" spans="1:7" ht="12.75" customHeight="1">
      <c r="A52" s="157" t="s">
        <v>40</v>
      </c>
      <c r="B52" s="158"/>
      <c r="C52" s="159"/>
      <c r="D52" s="96">
        <v>15</v>
      </c>
      <c r="E52" s="97"/>
      <c r="F52" s="98"/>
      <c r="G52" s="100">
        <f>SUM(D52*E52)</f>
        <v>0</v>
      </c>
    </row>
    <row r="53" spans="1:7" ht="12.75" customHeight="1">
      <c r="A53" s="157" t="s">
        <v>61</v>
      </c>
      <c r="B53" s="158"/>
      <c r="C53" s="159"/>
      <c r="D53" s="96">
        <v>10</v>
      </c>
      <c r="E53" s="97"/>
      <c r="F53" s="98"/>
      <c r="G53" s="100">
        <f>SUM(D53*E53)</f>
        <v>0</v>
      </c>
    </row>
    <row r="54" spans="1:7" ht="12.75" customHeight="1">
      <c r="A54" s="157" t="s">
        <v>88</v>
      </c>
      <c r="B54" s="158"/>
      <c r="C54" s="159"/>
      <c r="D54" s="96">
        <v>20</v>
      </c>
      <c r="E54" s="97"/>
      <c r="F54" s="98"/>
      <c r="G54" s="100">
        <f>SUM(D54*E54)</f>
        <v>0</v>
      </c>
    </row>
    <row r="55" spans="1:7" ht="12.75" customHeight="1">
      <c r="A55" s="157" t="s">
        <v>49</v>
      </c>
      <c r="B55" s="158"/>
      <c r="C55" s="159"/>
      <c r="D55" s="96">
        <v>10</v>
      </c>
      <c r="E55" s="97"/>
      <c r="F55" s="98"/>
      <c r="G55" s="100">
        <f>SUM(D55*E55)</f>
        <v>0</v>
      </c>
    </row>
    <row r="56" spans="1:7" ht="12.75" customHeight="1">
      <c r="A56" s="157" t="s">
        <v>50</v>
      </c>
      <c r="B56" s="158"/>
      <c r="C56" s="159"/>
      <c r="D56" s="96">
        <v>30</v>
      </c>
      <c r="E56" s="97"/>
      <c r="F56" s="98"/>
      <c r="G56" s="100">
        <f>SUM(D56*E56)</f>
        <v>0</v>
      </c>
    </row>
    <row r="57" spans="1:7" ht="12.75" customHeight="1">
      <c r="A57" s="168" t="s">
        <v>76</v>
      </c>
      <c r="B57" s="169"/>
      <c r="C57" s="169"/>
      <c r="D57" s="96">
        <v>12.5</v>
      </c>
      <c r="E57" s="97"/>
      <c r="F57" s="98"/>
      <c r="G57" s="100">
        <f t="shared" si="6"/>
        <v>0</v>
      </c>
    </row>
    <row r="58" spans="1:7" ht="12.75" customHeight="1">
      <c r="A58" s="157" t="s">
        <v>62</v>
      </c>
      <c r="B58" s="158"/>
      <c r="C58" s="159"/>
      <c r="D58" s="96">
        <v>12.5</v>
      </c>
      <c r="E58" s="97"/>
      <c r="F58" s="98"/>
      <c r="G58" s="100">
        <f t="shared" si="6"/>
        <v>0</v>
      </c>
    </row>
    <row r="59" spans="1:7" ht="12.75" customHeight="1">
      <c r="A59" s="157" t="s">
        <v>78</v>
      </c>
      <c r="B59" s="158"/>
      <c r="C59" s="159"/>
      <c r="D59" s="96">
        <v>12.5</v>
      </c>
      <c r="E59" s="97"/>
      <c r="F59" s="98"/>
      <c r="G59" s="100">
        <f t="shared" si="6"/>
        <v>0</v>
      </c>
    </row>
    <row r="60" spans="1:7" ht="12.75" customHeight="1">
      <c r="A60" s="157" t="s">
        <v>45</v>
      </c>
      <c r="B60" s="158"/>
      <c r="C60" s="159"/>
      <c r="D60" s="96">
        <v>6</v>
      </c>
      <c r="E60" s="97"/>
      <c r="F60" s="98"/>
      <c r="G60" s="100">
        <f t="shared" si="6"/>
        <v>0</v>
      </c>
    </row>
    <row r="61" spans="1:7" ht="12.75" customHeight="1">
      <c r="A61" s="178" t="s">
        <v>63</v>
      </c>
      <c r="B61" s="179"/>
      <c r="C61" s="180"/>
      <c r="D61" s="96">
        <v>5</v>
      </c>
      <c r="E61" s="97"/>
      <c r="F61" s="98"/>
      <c r="G61" s="100">
        <f t="shared" si="6"/>
        <v>0</v>
      </c>
    </row>
    <row r="62" spans="1:7" ht="12.75" customHeight="1">
      <c r="A62" s="157" t="s">
        <v>53</v>
      </c>
      <c r="B62" s="158"/>
      <c r="C62" s="159"/>
      <c r="D62" s="96">
        <v>30</v>
      </c>
      <c r="E62" s="97"/>
      <c r="F62" s="98"/>
      <c r="G62" s="100">
        <f t="shared" si="6"/>
        <v>0</v>
      </c>
    </row>
    <row r="63" spans="1:7" ht="12.75" customHeight="1">
      <c r="A63" s="157" t="s">
        <v>52</v>
      </c>
      <c r="B63" s="158"/>
      <c r="C63" s="159"/>
      <c r="D63" s="96">
        <v>30</v>
      </c>
      <c r="E63" s="97"/>
      <c r="F63" s="98"/>
      <c r="G63" s="100">
        <f t="shared" si="6"/>
        <v>0</v>
      </c>
    </row>
    <row r="64" spans="1:7" ht="12.75" customHeight="1">
      <c r="A64" s="173" t="s">
        <v>36</v>
      </c>
      <c r="B64" s="174"/>
      <c r="C64" s="175"/>
      <c r="D64" s="101">
        <v>50</v>
      </c>
      <c r="E64" s="102"/>
      <c r="F64" s="103"/>
      <c r="G64" s="104">
        <f t="shared" si="6"/>
        <v>0</v>
      </c>
    </row>
    <row r="65" spans="1:7" ht="12.75" customHeight="1">
      <c r="A65" s="173" t="s">
        <v>37</v>
      </c>
      <c r="B65" s="174"/>
      <c r="C65" s="175"/>
      <c r="D65" s="101">
        <v>50</v>
      </c>
      <c r="E65" s="102"/>
      <c r="F65" s="103"/>
      <c r="G65" s="104">
        <f t="shared" si="6"/>
        <v>0</v>
      </c>
    </row>
    <row r="66" spans="1:7" ht="12.75" customHeight="1">
      <c r="A66" s="173" t="s">
        <v>38</v>
      </c>
      <c r="B66" s="174"/>
      <c r="C66" s="175"/>
      <c r="D66" s="101">
        <v>20</v>
      </c>
      <c r="E66" s="102"/>
      <c r="F66" s="103"/>
      <c r="G66" s="104">
        <f t="shared" si="6"/>
        <v>0</v>
      </c>
    </row>
    <row r="67" spans="1:7" ht="12.75" customHeight="1">
      <c r="A67" s="173" t="s">
        <v>39</v>
      </c>
      <c r="B67" s="174"/>
      <c r="C67" s="175"/>
      <c r="D67" s="101">
        <v>10</v>
      </c>
      <c r="E67" s="102"/>
      <c r="F67" s="103"/>
      <c r="G67" s="104">
        <f t="shared" si="6"/>
        <v>0</v>
      </c>
    </row>
    <row r="68" spans="1:7" ht="12.75" customHeight="1">
      <c r="A68" s="170" t="s">
        <v>64</v>
      </c>
      <c r="B68" s="171"/>
      <c r="C68" s="172"/>
      <c r="D68" s="105">
        <v>5</v>
      </c>
      <c r="E68" s="106"/>
      <c r="F68" s="107"/>
      <c r="G68" s="108">
        <f t="shared" si="6"/>
        <v>0</v>
      </c>
    </row>
    <row r="69" spans="1:7" ht="12.75" customHeight="1">
      <c r="A69" s="170" t="s">
        <v>65</v>
      </c>
      <c r="B69" s="171"/>
      <c r="C69" s="172"/>
      <c r="D69" s="105">
        <v>5</v>
      </c>
      <c r="E69" s="106"/>
      <c r="F69" s="107"/>
      <c r="G69" s="108">
        <f t="shared" si="6"/>
        <v>0</v>
      </c>
    </row>
    <row r="70" spans="1:7" ht="12.75" customHeight="1">
      <c r="A70" s="170" t="s">
        <v>75</v>
      </c>
      <c r="B70" s="171"/>
      <c r="C70" s="172"/>
      <c r="D70" s="105">
        <v>5</v>
      </c>
      <c r="E70" s="106"/>
      <c r="F70" s="107"/>
      <c r="G70" s="108">
        <f t="shared" si="6"/>
        <v>0</v>
      </c>
    </row>
    <row r="71" spans="1:7" ht="12.75" customHeight="1">
      <c r="A71" s="170" t="s">
        <v>79</v>
      </c>
      <c r="B71" s="171"/>
      <c r="C71" s="172"/>
      <c r="D71" s="105">
        <v>5</v>
      </c>
      <c r="E71" s="106"/>
      <c r="F71" s="107"/>
      <c r="G71" s="108">
        <f t="shared" si="6"/>
        <v>0</v>
      </c>
    </row>
    <row r="72" spans="1:7" ht="12.75" customHeight="1">
      <c r="A72" s="157" t="s">
        <v>54</v>
      </c>
      <c r="B72" s="158"/>
      <c r="C72" s="159"/>
      <c r="D72" s="96">
        <v>13</v>
      </c>
      <c r="E72" s="97"/>
      <c r="F72" s="98"/>
      <c r="G72" s="100">
        <f t="shared" si="6"/>
        <v>0</v>
      </c>
    </row>
    <row r="73" spans="1:7" ht="12.75" customHeight="1">
      <c r="A73" s="206" t="s">
        <v>66</v>
      </c>
      <c r="B73" s="207"/>
      <c r="C73" s="207"/>
      <c r="D73" s="96">
        <v>30</v>
      </c>
      <c r="E73" s="97"/>
      <c r="F73" s="98"/>
      <c r="G73" s="100">
        <f t="shared" si="6"/>
        <v>0</v>
      </c>
    </row>
    <row r="74" spans="1:7" ht="12.75" customHeight="1">
      <c r="A74" s="157" t="s">
        <v>67</v>
      </c>
      <c r="B74" s="158"/>
      <c r="C74" s="159"/>
      <c r="D74" s="96">
        <v>30</v>
      </c>
      <c r="E74" s="97"/>
      <c r="F74" s="98"/>
      <c r="G74" s="100">
        <f t="shared" si="6"/>
        <v>0</v>
      </c>
    </row>
    <row r="75" spans="1:7" ht="12.75" customHeight="1">
      <c r="A75" s="157" t="s">
        <v>68</v>
      </c>
      <c r="B75" s="158"/>
      <c r="C75" s="159"/>
      <c r="D75" s="96">
        <v>30</v>
      </c>
      <c r="E75" s="97"/>
      <c r="F75" s="98"/>
      <c r="G75" s="100">
        <f t="shared" si="6"/>
        <v>0</v>
      </c>
    </row>
    <row r="76" spans="1:7" ht="12.75" customHeight="1">
      <c r="A76" s="157" t="s">
        <v>58</v>
      </c>
      <c r="B76" s="158"/>
      <c r="C76" s="159"/>
      <c r="D76" s="96">
        <v>5</v>
      </c>
      <c r="E76" s="97"/>
      <c r="F76" s="98"/>
      <c r="G76" s="100">
        <f t="shared" si="6"/>
        <v>0</v>
      </c>
    </row>
    <row r="77" spans="1:7" ht="12.75" customHeight="1">
      <c r="A77" s="157" t="s">
        <v>69</v>
      </c>
      <c r="B77" s="158"/>
      <c r="C77" s="159"/>
      <c r="D77" s="96">
        <v>25</v>
      </c>
      <c r="E77" s="97"/>
      <c r="F77" s="98"/>
      <c r="G77" s="100">
        <f t="shared" si="6"/>
        <v>0</v>
      </c>
    </row>
    <row r="78" spans="1:7" ht="12.75" customHeight="1">
      <c r="A78" s="157" t="s">
        <v>70</v>
      </c>
      <c r="B78" s="158"/>
      <c r="C78" s="159"/>
      <c r="D78" s="96">
        <v>15</v>
      </c>
      <c r="E78" s="97"/>
      <c r="F78" s="98"/>
      <c r="G78" s="100">
        <f t="shared" si="6"/>
        <v>0</v>
      </c>
    </row>
    <row r="79" spans="1:7" ht="12.75" customHeight="1">
      <c r="A79" s="157" t="s">
        <v>80</v>
      </c>
      <c r="B79" s="158"/>
      <c r="C79" s="159"/>
      <c r="D79" s="96">
        <v>50</v>
      </c>
      <c r="E79" s="97"/>
      <c r="F79" s="98"/>
      <c r="G79" s="100">
        <f t="shared" si="6"/>
        <v>0</v>
      </c>
    </row>
    <row r="80" spans="1:7" ht="12.75" customHeight="1">
      <c r="A80" s="157" t="s">
        <v>71</v>
      </c>
      <c r="B80" s="158"/>
      <c r="C80" s="159"/>
      <c r="D80" s="96">
        <v>30</v>
      </c>
      <c r="E80" s="97"/>
      <c r="F80" s="98"/>
      <c r="G80" s="100">
        <f t="shared" si="6"/>
        <v>0</v>
      </c>
    </row>
    <row r="81" spans="1:7" ht="12.75" customHeight="1">
      <c r="A81" s="206" t="s">
        <v>81</v>
      </c>
      <c r="B81" s="207"/>
      <c r="C81" s="207"/>
      <c r="D81" s="96">
        <v>6</v>
      </c>
      <c r="E81" s="97"/>
      <c r="F81" s="98"/>
      <c r="G81" s="100">
        <f t="shared" si="6"/>
        <v>0</v>
      </c>
    </row>
    <row r="82" spans="1:7" ht="12.75" customHeight="1">
      <c r="A82" s="193" t="s">
        <v>42</v>
      </c>
      <c r="B82" s="194"/>
      <c r="C82" s="195"/>
      <c r="D82" s="109">
        <v>6</v>
      </c>
      <c r="E82" s="110"/>
      <c r="F82" s="111"/>
      <c r="G82" s="112">
        <f t="shared" si="6"/>
        <v>0</v>
      </c>
    </row>
    <row r="83" spans="1:7" ht="12.75" customHeight="1">
      <c r="A83" s="193" t="s">
        <v>43</v>
      </c>
      <c r="B83" s="194"/>
      <c r="C83" s="195"/>
      <c r="D83" s="109">
        <v>6</v>
      </c>
      <c r="E83" s="110"/>
      <c r="F83" s="111"/>
      <c r="G83" s="112">
        <f>SUM(E83*D83)</f>
        <v>0</v>
      </c>
    </row>
    <row r="84" spans="1:7" ht="12.75" customHeight="1">
      <c r="A84" s="113" t="s">
        <v>72</v>
      </c>
      <c r="B84" s="114"/>
      <c r="C84" s="115"/>
      <c r="D84" s="116">
        <v>350</v>
      </c>
      <c r="E84" s="117"/>
      <c r="F84" s="118"/>
      <c r="G84" s="119">
        <f>SUM(E84*D84)</f>
        <v>0</v>
      </c>
    </row>
    <row r="85" spans="1:7" ht="12.75" customHeight="1">
      <c r="A85" s="157" t="s">
        <v>41</v>
      </c>
      <c r="B85" s="158"/>
      <c r="C85" s="159"/>
      <c r="D85" s="116">
        <v>8</v>
      </c>
      <c r="E85" s="117"/>
      <c r="F85" s="118"/>
      <c r="G85" s="119">
        <f>SUM(E85*D85)</f>
        <v>0</v>
      </c>
    </row>
    <row r="86" spans="1:7" ht="12.75" customHeight="1">
      <c r="A86" s="157" t="s">
        <v>74</v>
      </c>
      <c r="B86" s="158"/>
      <c r="C86" s="159"/>
      <c r="D86" s="120">
        <v>18</v>
      </c>
      <c r="E86" s="121"/>
      <c r="F86" s="122"/>
      <c r="G86" s="123">
        <f t="shared" si="6"/>
        <v>0</v>
      </c>
    </row>
    <row r="87" spans="1:7" ht="12.75" customHeight="1">
      <c r="A87" s="178" t="s">
        <v>73</v>
      </c>
      <c r="B87" s="179"/>
      <c r="C87" s="180"/>
      <c r="D87" s="120">
        <v>19</v>
      </c>
      <c r="E87" s="121"/>
      <c r="F87" s="122"/>
      <c r="G87" s="123">
        <f t="shared" si="6"/>
        <v>0</v>
      </c>
    </row>
    <row r="88" spans="1:7" ht="12.75" customHeight="1" thickBot="1">
      <c r="A88" s="160" t="s">
        <v>51</v>
      </c>
      <c r="B88" s="161"/>
      <c r="C88" s="161"/>
      <c r="D88" s="125">
        <v>18</v>
      </c>
      <c r="E88" s="126"/>
      <c r="F88" s="124"/>
      <c r="G88" s="127">
        <f t="shared" si="6"/>
        <v>0</v>
      </c>
    </row>
    <row r="89" spans="1:7" ht="22.5" customHeight="1" thickBot="1">
      <c r="A89" s="128"/>
      <c r="B89" s="6"/>
      <c r="D89" s="7" t="s">
        <v>32</v>
      </c>
      <c r="E89" s="8"/>
      <c r="F89" s="7"/>
      <c r="G89" s="129">
        <f>SUM(G49:G88)</f>
        <v>0</v>
      </c>
    </row>
    <row r="90" ht="12" customHeight="1">
      <c r="G90" s="130"/>
    </row>
    <row r="91" spans="1:8" s="5" customFormat="1" ht="22.5" customHeight="1">
      <c r="A91" s="216" t="s">
        <v>30</v>
      </c>
      <c r="B91" s="216"/>
      <c r="C91" s="216"/>
      <c r="D91" s="216"/>
      <c r="E91" s="216"/>
      <c r="F91" s="131"/>
      <c r="G91" s="132">
        <f>SUM(G46+G89)</f>
        <v>0</v>
      </c>
      <c r="H91" s="4"/>
    </row>
    <row r="92" spans="5:8" ht="21" customHeight="1" thickBot="1">
      <c r="E92" s="7" t="s">
        <v>33</v>
      </c>
      <c r="G92" s="133"/>
      <c r="H92" s="5"/>
    </row>
    <row r="93" spans="1:7" ht="18.75" thickBot="1">
      <c r="A93" s="217"/>
      <c r="B93" s="218"/>
      <c r="D93" s="176" t="s">
        <v>46</v>
      </c>
      <c r="E93" s="177"/>
      <c r="F93" s="134"/>
      <c r="G93" s="135">
        <f>SUM(G91-G92)</f>
        <v>0</v>
      </c>
    </row>
    <row r="94" spans="1:7" ht="16.5" customHeight="1">
      <c r="A94" s="190"/>
      <c r="B94" s="192"/>
      <c r="E94" s="18"/>
      <c r="F94" s="2"/>
      <c r="G94" s="136"/>
    </row>
    <row r="95" spans="1:7" ht="13.5" customHeight="1">
      <c r="A95" s="190"/>
      <c r="B95" s="192"/>
      <c r="D95" s="188" t="s">
        <v>13</v>
      </c>
      <c r="E95" s="188"/>
      <c r="G95" s="189" t="s">
        <v>56</v>
      </c>
    </row>
    <row r="96" spans="1:7" ht="15" customHeight="1">
      <c r="A96" s="186"/>
      <c r="B96" s="187"/>
      <c r="D96" s="188" t="s">
        <v>14</v>
      </c>
      <c r="E96" s="188"/>
      <c r="G96" s="189"/>
    </row>
    <row r="97" spans="1:7" ht="16.5" customHeight="1">
      <c r="A97" s="219"/>
      <c r="B97" s="187"/>
      <c r="C97" s="190"/>
      <c r="D97" s="191"/>
      <c r="E97" s="191"/>
      <c r="F97" s="191"/>
      <c r="G97" s="191"/>
    </row>
    <row r="98" spans="1:7" ht="1.5" customHeight="1">
      <c r="A98" s="214"/>
      <c r="B98" s="215"/>
      <c r="G98" s="137"/>
    </row>
    <row r="99" spans="1:7" ht="12.75">
      <c r="A99" s="184" t="s">
        <v>18</v>
      </c>
      <c r="B99" s="185"/>
      <c r="C99" s="138"/>
      <c r="D99" s="183" t="s">
        <v>15</v>
      </c>
      <c r="E99" s="183"/>
      <c r="F99" s="183"/>
      <c r="G99" s="183"/>
    </row>
    <row r="100" spans="4:7" ht="12.75">
      <c r="D100" s="139"/>
      <c r="E100" s="139"/>
      <c r="F100" s="139"/>
      <c r="G100" s="139"/>
    </row>
    <row r="101" ht="12.75">
      <c r="H101" s="139"/>
    </row>
  </sheetData>
  <sheetProtection/>
  <mergeCells count="88">
    <mergeCell ref="A33:B33"/>
    <mergeCell ref="A44:B44"/>
    <mergeCell ref="A45:B45"/>
    <mergeCell ref="A86:C86"/>
    <mergeCell ref="A81:C81"/>
    <mergeCell ref="A64:C64"/>
    <mergeCell ref="A59:C59"/>
    <mergeCell ref="A71:C71"/>
    <mergeCell ref="A87:C87"/>
    <mergeCell ref="E8:G8"/>
    <mergeCell ref="A14:G14"/>
    <mergeCell ref="A15:G15"/>
    <mergeCell ref="G38:G39"/>
    <mergeCell ref="F38:F39"/>
    <mergeCell ref="A42:B42"/>
    <mergeCell ref="A41:B41"/>
    <mergeCell ref="A34:B34"/>
    <mergeCell ref="E38:E39"/>
    <mergeCell ref="A51:C51"/>
    <mergeCell ref="A98:B98"/>
    <mergeCell ref="A60:C60"/>
    <mergeCell ref="A91:E91"/>
    <mergeCell ref="A83:C83"/>
    <mergeCell ref="A85:C85"/>
    <mergeCell ref="A93:B93"/>
    <mergeCell ref="A97:B97"/>
    <mergeCell ref="A78:C78"/>
    <mergeCell ref="A80:C80"/>
    <mergeCell ref="A62:C62"/>
    <mergeCell ref="A70:C70"/>
    <mergeCell ref="E1:G1"/>
    <mergeCell ref="E2:G2"/>
    <mergeCell ref="C4:D4"/>
    <mergeCell ref="C5:D5"/>
    <mergeCell ref="E3:G3"/>
    <mergeCell ref="A55:C55"/>
    <mergeCell ref="A54:C54"/>
    <mergeCell ref="A30:B30"/>
    <mergeCell ref="E4:G4"/>
    <mergeCell ref="A40:B40"/>
    <mergeCell ref="D38:D39"/>
    <mergeCell ref="A28:B28"/>
    <mergeCell ref="A27:B27"/>
    <mergeCell ref="A94:B94"/>
    <mergeCell ref="A73:C73"/>
    <mergeCell ref="A37:B37"/>
    <mergeCell ref="A31:B31"/>
    <mergeCell ref="A56:C56"/>
    <mergeCell ref="D99:G99"/>
    <mergeCell ref="A67:C67"/>
    <mergeCell ref="A99:B99"/>
    <mergeCell ref="A96:B96"/>
    <mergeCell ref="D95:E95"/>
    <mergeCell ref="A76:C76"/>
    <mergeCell ref="G95:G96"/>
    <mergeCell ref="D96:E96"/>
    <mergeCell ref="C97:G97"/>
    <mergeCell ref="A95:B95"/>
    <mergeCell ref="D93:E93"/>
    <mergeCell ref="A66:C66"/>
    <mergeCell ref="A63:C63"/>
    <mergeCell ref="A75:C75"/>
    <mergeCell ref="A58:C58"/>
    <mergeCell ref="A61:C61"/>
    <mergeCell ref="A68:C68"/>
    <mergeCell ref="A77:C77"/>
    <mergeCell ref="A82:C82"/>
    <mergeCell ref="A74:C74"/>
    <mergeCell ref="A88:C88"/>
    <mergeCell ref="A36:B36"/>
    <mergeCell ref="A48:C48"/>
    <mergeCell ref="A35:B35"/>
    <mergeCell ref="A57:C57"/>
    <mergeCell ref="A72:C72"/>
    <mergeCell ref="A69:C69"/>
    <mergeCell ref="A65:C65"/>
    <mergeCell ref="A53:C53"/>
    <mergeCell ref="A79:C79"/>
    <mergeCell ref="B9:E9"/>
    <mergeCell ref="B10:E10"/>
    <mergeCell ref="B12:E12"/>
    <mergeCell ref="B11:E11"/>
    <mergeCell ref="A43:B43"/>
    <mergeCell ref="A52:C52"/>
    <mergeCell ref="A26:B26"/>
    <mergeCell ref="A49:C49"/>
    <mergeCell ref="A50:C50"/>
    <mergeCell ref="C38:C39"/>
  </mergeCells>
  <printOptions horizontalCentered="1"/>
  <pageMargins left="0.41" right="0.3937007874015748" top="0.3937007874015748" bottom="0.3937007874015748" header="0.42" footer="0.5118110236220472"/>
  <pageSetup fitToHeight="0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Kolagen</dc:subject>
  <dc:creator>Andrzej Augustynowicz</dc:creator>
  <cp:keywords/>
  <dc:description/>
  <cp:lastModifiedBy>Multiline.pl</cp:lastModifiedBy>
  <cp:lastPrinted>2014-01-20T11:29:23Z</cp:lastPrinted>
  <dcterms:created xsi:type="dcterms:W3CDTF">2004-07-31T17:14:28Z</dcterms:created>
  <dcterms:modified xsi:type="dcterms:W3CDTF">2014-10-27T21:36:40Z</dcterms:modified>
  <cp:category/>
  <cp:version/>
  <cp:contentType/>
  <cp:contentStatus/>
  <cp:revision>1</cp:revision>
</cp:coreProperties>
</file>